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filterPrivacy="1" showInkAnnotation="0" codeName="ThisWorkbook" checkCompatibility="1" autoCompressPictures="0"/>
  <xr:revisionPtr revIDLastSave="0" documentId="13_ncr:1_{45721A47-8ED1-694D-84ED-AA2D598EFC84}" xr6:coauthVersionLast="47" xr6:coauthVersionMax="47" xr10:uidLastSave="{00000000-0000-0000-0000-000000000000}"/>
  <bookViews>
    <workbookView xWindow="260" yWindow="500" windowWidth="27100" windowHeight="15160" activeTab="1" xr2:uid="{00000000-000D-0000-FFFF-FFFF00000000}"/>
  </bookViews>
  <sheets>
    <sheet name="INDELING" sheetId="3" r:id="rId1"/>
    <sheet name="STANDEN" sheetId="2" r:id="rId2"/>
    <sheet name="UITLEG" sheetId="4" r:id="rId3"/>
  </sheets>
  <definedNames>
    <definedName name="_xlnm._FilterDatabase" localSheetId="1" hidden="1">STANDEN!$C$3:$G$17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E19" i="2"/>
  <c r="D18" i="2"/>
  <c r="D19" i="2"/>
  <c r="D12" i="2"/>
  <c r="E12" i="2"/>
  <c r="D13" i="2"/>
  <c r="E13" i="2"/>
  <c r="D14" i="2"/>
  <c r="E14" i="2"/>
  <c r="D15" i="2"/>
  <c r="E15" i="2"/>
  <c r="D16" i="2"/>
  <c r="E16" i="2"/>
  <c r="D17" i="2"/>
  <c r="E17" i="2"/>
  <c r="D11" i="2"/>
  <c r="E11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20" i="2"/>
  <c r="E20" i="2"/>
  <c r="E21" i="2"/>
  <c r="E22" i="2"/>
  <c r="D21" i="2"/>
  <c r="D22" i="2"/>
  <c r="L5" i="2"/>
  <c r="L6" i="2"/>
  <c r="L7" i="2"/>
  <c r="L8" i="2"/>
  <c r="L9" i="2"/>
  <c r="L10" i="2"/>
  <c r="L11" i="2"/>
  <c r="L14" i="2"/>
  <c r="L17" i="2"/>
  <c r="L21" i="2"/>
  <c r="L22" i="2"/>
  <c r="L4" i="2"/>
  <c r="K5" i="2"/>
  <c r="K6" i="2"/>
  <c r="M6" i="2" s="1"/>
  <c r="K7" i="2"/>
  <c r="M7" i="2" s="1"/>
  <c r="K8" i="2"/>
  <c r="M8" i="2" s="1"/>
  <c r="K9" i="2"/>
  <c r="M9" i="2" s="1"/>
  <c r="K10" i="2"/>
  <c r="M10" i="2" s="1"/>
  <c r="K11" i="2"/>
  <c r="M11" i="2" s="1"/>
  <c r="K14" i="2"/>
  <c r="K17" i="2"/>
  <c r="K21" i="2"/>
  <c r="K22" i="2"/>
  <c r="M22" i="2" s="1"/>
  <c r="K4" i="2"/>
  <c r="M4" i="2" s="1"/>
  <c r="M17" i="2"/>
  <c r="M14" i="2"/>
  <c r="M5" i="2"/>
  <c r="M21" i="2" l="1"/>
  <c r="F4" i="2"/>
  <c r="F17" i="2"/>
  <c r="F13" i="2"/>
  <c r="F8" i="2"/>
  <c r="F19" i="2"/>
  <c r="F18" i="2"/>
  <c r="F22" i="2"/>
  <c r="F9" i="2"/>
  <c r="F5" i="2"/>
  <c r="F20" i="2"/>
  <c r="F14" i="2"/>
  <c r="F12" i="2"/>
  <c r="E23" i="2"/>
  <c r="F10" i="2"/>
  <c r="F6" i="2"/>
  <c r="F15" i="2"/>
  <c r="F21" i="2"/>
  <c r="F7" i="2"/>
  <c r="F11" i="2"/>
  <c r="F16" i="2"/>
  <c r="D23" i="2"/>
  <c r="F23" i="2" l="1"/>
  <c r="N6" i="2"/>
  <c r="G16" i="2"/>
  <c r="G10" i="2"/>
  <c r="G17" i="2"/>
  <c r="G22" i="2"/>
  <c r="G12" i="2"/>
  <c r="N11" i="2"/>
  <c r="G19" i="2"/>
  <c r="G18" i="2"/>
  <c r="G7" i="2"/>
  <c r="N8" i="2"/>
  <c r="N22" i="2"/>
  <c r="G5" i="2"/>
  <c r="N10" i="2"/>
  <c r="G21" i="2"/>
  <c r="N7" i="2"/>
  <c r="G6" i="2"/>
  <c r="G14" i="2"/>
  <c r="G15" i="2"/>
  <c r="G11" i="2"/>
  <c r="G4" i="2"/>
  <c r="N4" i="2"/>
  <c r="N14" i="2"/>
  <c r="G9" i="2"/>
  <c r="N9" i="2"/>
  <c r="N21" i="2"/>
  <c r="G20" i="2"/>
  <c r="G8" i="2"/>
  <c r="N5" i="2"/>
  <c r="N17" i="2"/>
  <c r="G13" i="2"/>
</calcChain>
</file>

<file path=xl/sharedStrings.xml><?xml version="1.0" encoding="utf-8"?>
<sst xmlns="http://schemas.openxmlformats.org/spreadsheetml/2006/main" count="82" uniqueCount="58">
  <si>
    <t>Datum</t>
  </si>
  <si>
    <t>Tijd</t>
  </si>
  <si>
    <t>Thuis</t>
  </si>
  <si>
    <t>Uit</t>
  </si>
  <si>
    <t>Accommodatie/ Scheidsrechter 1</t>
  </si>
  <si>
    <t>Plaats / Scheidsrechter 2</t>
  </si>
  <si>
    <t>Scorer</t>
  </si>
  <si>
    <t>Timer</t>
  </si>
  <si>
    <t>24 seconde</t>
  </si>
  <si>
    <t>veld</t>
  </si>
  <si>
    <t>Speler</t>
  </si>
  <si>
    <t>Gefloten</t>
  </si>
  <si>
    <t>Getafeld</t>
  </si>
  <si>
    <t>Totaal</t>
  </si>
  <si>
    <t>Meegedaan</t>
  </si>
  <si>
    <t>Streefaantal tot nu.</t>
  </si>
  <si>
    <t>POSDIJK</t>
  </si>
  <si>
    <t>VLAD</t>
  </si>
  <si>
    <t>WERNER</t>
  </si>
  <si>
    <t>RAY</t>
  </si>
  <si>
    <t>MATT</t>
  </si>
  <si>
    <t>YAGO</t>
  </si>
  <si>
    <t>JAMES</t>
  </si>
  <si>
    <t>HALUK</t>
  </si>
  <si>
    <t>JAD</t>
  </si>
  <si>
    <t>nvt</t>
  </si>
  <si>
    <t>ALLESSANDRO</t>
  </si>
  <si>
    <t>DEJAN</t>
  </si>
  <si>
    <t>HEREN X</t>
  </si>
  <si>
    <t>Veld 1</t>
  </si>
  <si>
    <t>MISIC</t>
  </si>
  <si>
    <t>NBB</t>
  </si>
  <si>
    <t>CHERNOWITZ</t>
  </si>
  <si>
    <t>Veld 2</t>
  </si>
  <si>
    <t>BC APOLLO Amsterdam MSE 3</t>
  </si>
  <si>
    <t>BC APOLLO Amsterdam MSE 7</t>
  </si>
  <si>
    <t>Veld 4</t>
  </si>
  <si>
    <t>TEAMMEMBERS TABEL</t>
  </si>
  <si>
    <t>Uitleg teamindeling voor wedstrijdtaken</t>
  </si>
  <si>
    <t>STAP 1: In het standentabblad voeg je de namen van je teamgenoten toe aan de spelerstabel*</t>
  </si>
  <si>
    <t>*EXTRA: In de kolom met percentages kan je het percentage aanpassen naar bijv 50% voor iemand die maar half seizoen speelt. Dat heeft effect op het berekende streefaantal in dezelfde tabel.</t>
  </si>
  <si>
    <t>STAP 2: Vanuit het takenschema plak je de games waarbij je team taken heeft in de INDELINGtabel. Dat vindt je binnen tabblad "indeling"</t>
  </si>
  <si>
    <t>BV Arrows MSE 1</t>
  </si>
  <si>
    <t>Flashing Heiloo MSE 3</t>
  </si>
  <si>
    <t>MSE 8</t>
  </si>
  <si>
    <t>BC APOLLO Amsterdam MSE 5</t>
  </si>
  <si>
    <t>Windmills MSE 1</t>
  </si>
  <si>
    <t>BC APOLLO Amsterdam V14 2</t>
  </si>
  <si>
    <t>Racing Beverwijk X14 1</t>
  </si>
  <si>
    <t>V21 Yinka Kruiswijk</t>
  </si>
  <si>
    <t>STAP 3: In tabblad indeling voer je de namen van je teamgenoten in waar je team taken heeft. Let op dat je exact dezelfde spelling aanhoudt als in het standentabblad.</t>
  </si>
  <si>
    <t>STAP 4: Stuur een screenshot van de indeling naar je teammaatjes en zeg dat het hun verantwoordelijkheid is om indeling te regelen, of link naar dit document (readonly) in Google Drive.</t>
  </si>
  <si>
    <t>STAP 5: Bewaar dit document op je computer (of in cloud) en vul aan wanneer er een nieuw takenoverzicht wordt gepubliceert op de clubsite.</t>
  </si>
  <si>
    <t>??</t>
  </si>
  <si>
    <t>EXAMPLE</t>
  </si>
  <si>
    <t>FREDDY</t>
  </si>
  <si>
    <t>JACK</t>
  </si>
  <si>
    <t>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</si>
</sst>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[$-F800]dddd\,\ mmmm\ dd\,\ yyyy"/>
    <numFmt numFmtId="166" formatCode="h:mm;@"/>
    <numFmt numFmtId="167" formatCode="[$]hh:mm;@"/>
    <numFmt numFmtId="168" formatCode="[$]hh:mm;@" x16r2:formatCode16="[$-en-NL,1]hh:mm;@"/>
    <numFmt numFmtId="169" formatCode="[$]hh:mm"/>
  </numFmts>
  <fonts count="18" x14ac:knownFonts="1">
    <font>
      <sz val="10"/>
      <name val="Arial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8"/>
      <name val="Arial"/>
      <family val="2"/>
    </font>
    <font>
      <sz val="10"/>
      <color theme="0" tint="-0.34998626667073579"/>
      <name val="Arial"/>
      <family val="2"/>
    </font>
    <font>
      <sz val="10"/>
      <color indexed="55"/>
      <name val="Arial"/>
      <family val="2"/>
    </font>
    <font>
      <sz val="10"/>
      <color rgb="FFFF0000"/>
      <name val="Arial"/>
      <family val="2"/>
    </font>
    <font>
      <sz val="10"/>
      <color theme="9" tint="-0.249977111117893"/>
      <name val="Arial"/>
      <family val="2"/>
    </font>
    <font>
      <sz val="20"/>
      <name val="Arial"/>
      <family val="2"/>
    </font>
    <font>
      <b/>
      <sz val="16"/>
      <color rgb="FFFF0000"/>
      <name val="Arial"/>
      <family val="2"/>
    </font>
    <font>
      <b/>
      <sz val="14"/>
      <name val="Arial"/>
      <family val="2"/>
    </font>
    <font>
      <sz val="10"/>
      <color theme="0" tint="-0.14999847407452621"/>
      <name val="Arial"/>
      <family val="2"/>
    </font>
    <font>
      <strike/>
      <sz val="10"/>
      <color theme="0" tint="-0.1499984740745262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</cellStyleXfs>
  <cellXfs count="72">
    <xf numFmtId="0" fontId="0" fillId="0" borderId="0" xfId="0"/>
    <xf numFmtId="16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 readingOrder="1"/>
    </xf>
    <xf numFmtId="9" fontId="8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3" xfId="0" applyFont="1" applyBorder="1" applyAlignment="1">
      <alignment horizontal="left"/>
    </xf>
    <xf numFmtId="164" fontId="8" fillId="0" borderId="3" xfId="0" applyNumberFormat="1" applyFont="1" applyBorder="1" applyAlignment="1">
      <alignment horizontal="left"/>
    </xf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0" fillId="4" borderId="5" xfId="0" applyFill="1" applyBorder="1"/>
    <xf numFmtId="0" fontId="0" fillId="4" borderId="6" xfId="0" applyFill="1" applyBorder="1"/>
    <xf numFmtId="0" fontId="0" fillId="4" borderId="4" xfId="0" applyFill="1" applyBorder="1"/>
    <xf numFmtId="0" fontId="9" fillId="0" borderId="7" xfId="0" applyFont="1" applyBorder="1" applyAlignment="1">
      <alignment horizontal="left"/>
    </xf>
    <xf numFmtId="0" fontId="0" fillId="0" borderId="3" xfId="0" applyBorder="1"/>
    <xf numFmtId="0" fontId="0" fillId="0" borderId="0" xfId="0" applyAlignment="1">
      <alignment vertical="center"/>
    </xf>
    <xf numFmtId="165" fontId="0" fillId="0" borderId="0" xfId="0" applyNumberFormat="1"/>
    <xf numFmtId="14" fontId="0" fillId="0" borderId="3" xfId="0" applyNumberFormat="1" applyBorder="1"/>
    <xf numFmtId="0" fontId="10" fillId="0" borderId="3" xfId="0" applyFont="1" applyBorder="1"/>
    <xf numFmtId="0" fontId="11" fillId="0" borderId="3" xfId="0" applyFont="1" applyBorder="1"/>
    <xf numFmtId="0" fontId="12" fillId="0" borderId="0" xfId="0" applyFont="1"/>
    <xf numFmtId="0" fontId="10" fillId="0" borderId="3" xfId="0" applyFont="1" applyBorder="1" applyAlignment="1">
      <alignment horizontal="left"/>
    </xf>
    <xf numFmtId="0" fontId="0" fillId="0" borderId="8" xfId="0" applyBorder="1"/>
    <xf numFmtId="165" fontId="1" fillId="2" borderId="0" xfId="0" applyNumberFormat="1" applyFont="1" applyFill="1" applyAlignment="1" applyProtection="1">
      <alignment vertical="center" wrapText="1" readingOrder="1"/>
      <protection locked="0"/>
    </xf>
    <xf numFmtId="0" fontId="1" fillId="2" borderId="2" xfId="0" applyFont="1" applyFill="1" applyBorder="1" applyAlignment="1" applyProtection="1">
      <alignment vertical="center" wrapText="1" readingOrder="1"/>
      <protection locked="0"/>
    </xf>
    <xf numFmtId="0" fontId="2" fillId="2" borderId="1" xfId="0" applyFont="1" applyFill="1" applyBorder="1" applyAlignment="1" applyProtection="1">
      <alignment vertical="center" wrapText="1" readingOrder="1"/>
      <protection locked="0"/>
    </xf>
    <xf numFmtId="0" fontId="1" fillId="2" borderId="1" xfId="0" applyFont="1" applyFill="1" applyBorder="1" applyAlignment="1" applyProtection="1">
      <alignment vertical="center" wrapText="1" readingOrder="1"/>
      <protection locked="0"/>
    </xf>
    <xf numFmtId="0" fontId="2" fillId="2" borderId="2" xfId="0" applyFont="1" applyFill="1" applyBorder="1" applyAlignment="1" applyProtection="1">
      <alignment vertical="center" wrapText="1" readingOrder="1"/>
      <protection locked="0"/>
    </xf>
    <xf numFmtId="0" fontId="0" fillId="0" borderId="3" xfId="0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0" fillId="0" borderId="3" xfId="0" applyFont="1" applyBorder="1" applyAlignment="1" applyProtection="1">
      <alignment horizontal="left"/>
      <protection locked="0"/>
    </xf>
    <xf numFmtId="9" fontId="8" fillId="0" borderId="3" xfId="0" applyNumberFormat="1" applyFont="1" applyBorder="1" applyAlignment="1" applyProtection="1">
      <alignment horizontal="left"/>
      <protection locked="0"/>
    </xf>
    <xf numFmtId="0" fontId="13" fillId="3" borderId="0" xfId="0" applyFont="1" applyFill="1"/>
    <xf numFmtId="0" fontId="0" fillId="3" borderId="0" xfId="0" applyFill="1"/>
    <xf numFmtId="0" fontId="14" fillId="3" borderId="0" xfId="0" applyFont="1" applyFill="1"/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/>
    </xf>
    <xf numFmtId="14" fontId="15" fillId="0" borderId="3" xfId="0" applyNumberFormat="1" applyFont="1" applyBorder="1" applyAlignment="1">
      <alignment horizontal="left"/>
    </xf>
    <xf numFmtId="20" fontId="15" fillId="0" borderId="3" xfId="0" applyNumberFormat="1" applyFont="1" applyBorder="1" applyAlignment="1">
      <alignment horizontal="left"/>
    </xf>
    <xf numFmtId="167" fontId="16" fillId="0" borderId="3" xfId="0" applyNumberFormat="1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/>
    </xf>
    <xf numFmtId="168" fontId="15" fillId="0" borderId="3" xfId="0" applyNumberFormat="1" applyFont="1" applyBorder="1" applyAlignment="1">
      <alignment horizontal="left" vertical="center"/>
    </xf>
    <xf numFmtId="168" fontId="16" fillId="0" borderId="3" xfId="0" applyNumberFormat="1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 wrapText="1" readingOrder="1"/>
      <protection locked="0"/>
    </xf>
    <xf numFmtId="166" fontId="0" fillId="0" borderId="3" xfId="0" applyNumberFormat="1" applyBorder="1" applyAlignment="1">
      <alignment horizontal="left"/>
    </xf>
    <xf numFmtId="14" fontId="15" fillId="0" borderId="3" xfId="0" applyNumberFormat="1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left" vertical="center"/>
    </xf>
    <xf numFmtId="0" fontId="15" fillId="0" borderId="3" xfId="0" applyFont="1" applyBorder="1"/>
    <xf numFmtId="0" fontId="15" fillId="0" borderId="3" xfId="0" applyFont="1" applyBorder="1" applyAlignment="1" applyProtection="1">
      <alignment horizontal="left"/>
      <protection locked="0"/>
    </xf>
    <xf numFmtId="14" fontId="15" fillId="0" borderId="10" xfId="0" applyNumberFormat="1" applyFont="1" applyBorder="1" applyAlignment="1">
      <alignment horizontal="left" vertical="center"/>
    </xf>
    <xf numFmtId="169" fontId="15" fillId="0" borderId="11" xfId="0" applyNumberFormat="1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14" fontId="15" fillId="0" borderId="9" xfId="0" applyNumberFormat="1" applyFont="1" applyBorder="1" applyAlignment="1">
      <alignment horizontal="left" vertical="center"/>
    </xf>
    <xf numFmtId="169" fontId="15" fillId="0" borderId="3" xfId="0" applyNumberFormat="1" applyFont="1" applyBorder="1" applyAlignment="1">
      <alignment horizontal="left" vertical="center"/>
    </xf>
    <xf numFmtId="14" fontId="0" fillId="0" borderId="3" xfId="0" applyNumberFormat="1" applyBorder="1" applyAlignment="1">
      <alignment horizontal="left"/>
    </xf>
    <xf numFmtId="0" fontId="15" fillId="0" borderId="3" xfId="0" applyFont="1" applyBorder="1" applyAlignment="1" applyProtection="1">
      <alignment horizontal="left" vertical="center"/>
      <protection locked="0"/>
    </xf>
    <xf numFmtId="166" fontId="15" fillId="0" borderId="3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4" fillId="3" borderId="0" xfId="0" applyFont="1" applyFill="1" applyAlignment="1">
      <alignment horizontal="left" vertical="top" wrapText="1"/>
    </xf>
    <xf numFmtId="14" fontId="17" fillId="0" borderId="3" xfId="0" applyNumberFormat="1" applyFont="1" applyBorder="1" applyAlignment="1">
      <alignment horizontal="left" vertical="center"/>
    </xf>
    <xf numFmtId="167" fontId="17" fillId="0" borderId="3" xfId="0" applyNumberFormat="1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/>
    </xf>
    <xf numFmtId="14" fontId="17" fillId="0" borderId="3" xfId="0" applyNumberFormat="1" applyFont="1" applyBorder="1" applyAlignment="1">
      <alignment horizontal="left"/>
    </xf>
    <xf numFmtId="20" fontId="17" fillId="0" borderId="3" xfId="0" applyNumberFormat="1" applyFont="1" applyBorder="1" applyAlignment="1">
      <alignment horizontal="left"/>
    </xf>
    <xf numFmtId="0" fontId="17" fillId="0" borderId="12" xfId="0" applyFont="1" applyFill="1" applyBorder="1" applyAlignment="1">
      <alignment horizontal="left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/>
    </xf>
  </cellXfs>
  <cellStyles count="4">
    <cellStyle name="Followed Hyperlink" xfId="2" builtinId="9" hidden="1"/>
    <cellStyle name="Hyperlink" xfId="1" builtinId="8" hidden="1"/>
    <cellStyle name="Normal" xfId="0" builtinId="0"/>
    <cellStyle name="Standaard 2" xfId="3" xr:uid="{00000000-0005-0000-0000-000003000000}"/>
  </cellStyles>
  <dxfs count="4">
    <dxf>
      <font>
        <color rgb="FF008000"/>
      </font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008000"/>
      </font>
    </dxf>
    <dxf>
      <font>
        <color rgb="FFFF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00FF"/>
      <rgbColor rgb="00FF731D"/>
      <rgbColor rgb="00DCDCDC"/>
      <rgbColor rgb="00FFFFFF"/>
      <rgbColor rgb="00F5E6D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Taakverdeling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STANDEN!$D$3</c:f>
              <c:strCache>
                <c:ptCount val="1"/>
                <c:pt idx="0">
                  <c:v>Gefloten</c:v>
                </c:pt>
              </c:strCache>
            </c:strRef>
          </c:tx>
          <c:invertIfNegative val="0"/>
          <c:cat>
            <c:strRef>
              <c:f>STANDEN!$C$4:$C$22</c:f>
              <c:strCache>
                <c:ptCount val="11"/>
                <c:pt idx="0">
                  <c:v>JACK</c:v>
                </c:pt>
                <c:pt idx="1">
                  <c:v>FREDDY</c:v>
                </c:pt>
                <c:pt idx="2">
                  <c:v>ELMA</c:v>
                </c:pt>
                <c:pt idx="3">
                  <c:v>??</c:v>
                </c:pt>
                <c:pt idx="4">
                  <c:v>??</c:v>
                </c:pt>
                <c:pt idx="5">
                  <c:v>??</c:v>
                </c:pt>
                <c:pt idx="6">
                  <c:v>??</c:v>
                </c:pt>
                <c:pt idx="7">
                  <c:v>??</c:v>
                </c:pt>
                <c:pt idx="8">
                  <c:v>??</c:v>
                </c:pt>
                <c:pt idx="9">
                  <c:v>??</c:v>
                </c:pt>
                <c:pt idx="10">
                  <c:v>??</c:v>
                </c:pt>
              </c:strCache>
            </c:strRef>
          </c:cat>
          <c:val>
            <c:numRef>
              <c:f>STANDEN!$D$4:$D$22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5-B14E-A4B6-A67851871650}"/>
            </c:ext>
          </c:extLst>
        </c:ser>
        <c:ser>
          <c:idx val="1"/>
          <c:order val="1"/>
          <c:tx>
            <c:strRef>
              <c:f>STANDEN!$E$3</c:f>
              <c:strCache>
                <c:ptCount val="1"/>
                <c:pt idx="0">
                  <c:v>Getafeld</c:v>
                </c:pt>
              </c:strCache>
            </c:strRef>
          </c:tx>
          <c:invertIfNegative val="0"/>
          <c:cat>
            <c:strRef>
              <c:f>STANDEN!$C$4:$C$22</c:f>
              <c:strCache>
                <c:ptCount val="11"/>
                <c:pt idx="0">
                  <c:v>JACK</c:v>
                </c:pt>
                <c:pt idx="1">
                  <c:v>FREDDY</c:v>
                </c:pt>
                <c:pt idx="2">
                  <c:v>ELMA</c:v>
                </c:pt>
                <c:pt idx="3">
                  <c:v>??</c:v>
                </c:pt>
                <c:pt idx="4">
                  <c:v>??</c:v>
                </c:pt>
                <c:pt idx="5">
                  <c:v>??</c:v>
                </c:pt>
                <c:pt idx="6">
                  <c:v>??</c:v>
                </c:pt>
                <c:pt idx="7">
                  <c:v>??</c:v>
                </c:pt>
                <c:pt idx="8">
                  <c:v>??</c:v>
                </c:pt>
                <c:pt idx="9">
                  <c:v>??</c:v>
                </c:pt>
                <c:pt idx="10">
                  <c:v>??</c:v>
                </c:pt>
              </c:strCache>
            </c:strRef>
          </c:cat>
          <c:val>
            <c:numRef>
              <c:f>STANDEN!$E$4:$E$22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5-B14E-A4B6-A67851871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2048457952"/>
        <c:axId val="-2050826304"/>
      </c:barChart>
      <c:catAx>
        <c:axId val="-2048457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1000"/>
            </a:pPr>
            <a:endParaRPr lang="en-NL"/>
          </a:p>
        </c:txPr>
        <c:crossAx val="-2050826304"/>
        <c:crosses val="autoZero"/>
        <c:auto val="1"/>
        <c:lblAlgn val="ctr"/>
        <c:lblOffset val="100"/>
        <c:noMultiLvlLbl val="0"/>
      </c:catAx>
      <c:valAx>
        <c:axId val="-20508263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04845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Taakverdeli</a:t>
            </a:r>
            <a:r>
              <a:rPr lang="nl-NL" baseline="0"/>
              <a:t>n</a:t>
            </a:r>
            <a:r>
              <a:rPr lang="nl-NL"/>
              <a:t>g H4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STANDEN!$K$3</c:f>
              <c:strCache>
                <c:ptCount val="1"/>
                <c:pt idx="0">
                  <c:v>Gefloten</c:v>
                </c:pt>
              </c:strCache>
            </c:strRef>
          </c:tx>
          <c:invertIfNegative val="0"/>
          <c:val>
            <c:numRef>
              <c:f>STANDEN!$K$4:$K$22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STANDEN!$J$4:$J$22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263-C149-B0B7-D7B302564218}"/>
            </c:ext>
          </c:extLst>
        </c:ser>
        <c:ser>
          <c:idx val="1"/>
          <c:order val="1"/>
          <c:tx>
            <c:strRef>
              <c:f>STANDEN!$L$3</c:f>
              <c:strCache>
                <c:ptCount val="1"/>
                <c:pt idx="0">
                  <c:v>Getafeld</c:v>
                </c:pt>
              </c:strCache>
            </c:strRef>
          </c:tx>
          <c:invertIfNegative val="0"/>
          <c:val>
            <c:numRef>
              <c:f>STANDEN!$L$4:$L$22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STANDEN!$J$4:$J$22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263-C149-B0B7-D7B30256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2048202624"/>
        <c:axId val="-2048199776"/>
      </c:barChart>
      <c:catAx>
        <c:axId val="-204820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8199776"/>
        <c:crosses val="autoZero"/>
        <c:auto val="1"/>
        <c:lblAlgn val="ctr"/>
        <c:lblOffset val="100"/>
        <c:noMultiLvlLbl val="0"/>
      </c:catAx>
      <c:valAx>
        <c:axId val="-2048199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04820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19050</xdr:rowOff>
    </xdr:from>
    <xdr:to>
      <xdr:col>6</xdr:col>
      <xdr:colOff>1143000</xdr:colOff>
      <xdr:row>50</xdr:row>
      <xdr:rowOff>114300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63500</xdr:colOff>
      <xdr:row>25</xdr:row>
      <xdr:rowOff>139700</xdr:rowOff>
    </xdr:from>
    <xdr:to>
      <xdr:col>13</xdr:col>
      <xdr:colOff>1066800</xdr:colOff>
      <xdr:row>50</xdr:row>
      <xdr:rowOff>69850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FF0000"/>
    <pageSetUpPr fitToPage="1"/>
  </sheetPr>
  <dimension ref="A1:O63"/>
  <sheetViews>
    <sheetView showGridLines="0" zoomScaleNormal="100" zoomScalePageLayoutView="89" workbookViewId="0">
      <pane ySplit="1" topLeftCell="A2" activePane="bottomLeft" state="frozen"/>
      <selection activeCell="L38" sqref="L38"/>
      <selection pane="bottomLeft" activeCell="H2" sqref="H2"/>
    </sheetView>
  </sheetViews>
  <sheetFormatPr baseColWidth="10" defaultColWidth="8.83203125" defaultRowHeight="13" x14ac:dyDescent="0.15"/>
  <cols>
    <col min="1" max="1" width="10.83203125" style="17" customWidth="1"/>
    <col min="2" max="2" width="10.83203125" style="3" customWidth="1"/>
    <col min="3" max="3" width="6.6640625" style="4" customWidth="1"/>
    <col min="4" max="4" width="28.33203125" customWidth="1"/>
    <col min="5" max="5" width="24.6640625" customWidth="1"/>
    <col min="6" max="6" width="22.6640625" customWidth="1"/>
    <col min="7" max="7" width="19.1640625" customWidth="1"/>
    <col min="8" max="8" width="15" style="2" customWidth="1"/>
    <col min="9" max="9" width="16.33203125" style="2" customWidth="1"/>
    <col min="10" max="10" width="17.33203125" style="2" customWidth="1"/>
    <col min="11" max="11" width="4.1640625" customWidth="1"/>
  </cols>
  <sheetData>
    <row r="1" spans="1:11" s="16" customFormat="1" ht="28" x14ac:dyDescent="0.15">
      <c r="A1" s="24" t="s">
        <v>0</v>
      </c>
      <c r="B1" s="45" t="s">
        <v>1</v>
      </c>
      <c r="C1" s="26" t="s">
        <v>9</v>
      </c>
      <c r="D1" s="27" t="s">
        <v>2</v>
      </c>
      <c r="E1" s="25" t="s">
        <v>3</v>
      </c>
      <c r="F1" s="25" t="s">
        <v>4</v>
      </c>
      <c r="G1" s="25" t="s">
        <v>5</v>
      </c>
      <c r="H1" s="28" t="s">
        <v>6</v>
      </c>
      <c r="I1" s="28" t="s">
        <v>7</v>
      </c>
      <c r="J1" s="28" t="s">
        <v>8</v>
      </c>
    </row>
    <row r="2" spans="1:11" s="16" customFormat="1" ht="19" customHeight="1" x14ac:dyDescent="0.15">
      <c r="A2" s="63">
        <v>44821</v>
      </c>
      <c r="B2" s="64">
        <v>0.83333333333333337</v>
      </c>
      <c r="C2" s="65" t="s">
        <v>36</v>
      </c>
      <c r="D2" s="65" t="s">
        <v>34</v>
      </c>
      <c r="E2" s="65" t="s">
        <v>42</v>
      </c>
      <c r="F2" s="65" t="s">
        <v>31</v>
      </c>
      <c r="G2" s="65" t="s">
        <v>31</v>
      </c>
      <c r="H2" s="22" t="s">
        <v>55</v>
      </c>
      <c r="I2" s="66"/>
      <c r="J2" s="66"/>
      <c r="K2" s="69" t="s">
        <v>54</v>
      </c>
    </row>
    <row r="3" spans="1:11" s="16" customFormat="1" ht="19" customHeight="1" x14ac:dyDescent="0.15">
      <c r="A3" s="63">
        <v>44842</v>
      </c>
      <c r="B3" s="64">
        <v>0.80208333333333337</v>
      </c>
      <c r="C3" s="65" t="s">
        <v>29</v>
      </c>
      <c r="D3" s="65" t="s">
        <v>35</v>
      </c>
      <c r="E3" s="65" t="s">
        <v>43</v>
      </c>
      <c r="F3" s="70" t="s">
        <v>56</v>
      </c>
      <c r="G3" s="65" t="s">
        <v>44</v>
      </c>
      <c r="H3" s="65" t="s">
        <v>44</v>
      </c>
      <c r="I3" s="65" t="s">
        <v>44</v>
      </c>
      <c r="J3" s="65" t="s">
        <v>25</v>
      </c>
      <c r="K3" s="69" t="s">
        <v>54</v>
      </c>
    </row>
    <row r="4" spans="1:11" s="16" customFormat="1" ht="19" customHeight="1" x14ac:dyDescent="0.15">
      <c r="A4" s="63">
        <v>44842</v>
      </c>
      <c r="B4" s="64">
        <v>0.80208333333333337</v>
      </c>
      <c r="C4" s="65" t="s">
        <v>33</v>
      </c>
      <c r="D4" s="65" t="s">
        <v>45</v>
      </c>
      <c r="E4" s="65" t="s">
        <v>46</v>
      </c>
      <c r="F4" s="71" t="s">
        <v>56</v>
      </c>
      <c r="G4" s="65" t="s">
        <v>44</v>
      </c>
      <c r="H4" s="66" t="s">
        <v>16</v>
      </c>
      <c r="I4" s="66" t="s">
        <v>30</v>
      </c>
      <c r="J4" s="65" t="s">
        <v>25</v>
      </c>
      <c r="K4" s="69" t="s">
        <v>54</v>
      </c>
    </row>
    <row r="5" spans="1:11" s="16" customFormat="1" ht="19" customHeight="1" x14ac:dyDescent="0.15">
      <c r="A5" s="67">
        <v>44864</v>
      </c>
      <c r="B5" s="68">
        <v>0.5</v>
      </c>
      <c r="C5" s="66" t="s">
        <v>33</v>
      </c>
      <c r="D5" s="66" t="s">
        <v>47</v>
      </c>
      <c r="E5" s="66" t="s">
        <v>48</v>
      </c>
      <c r="F5" s="66" t="s">
        <v>49</v>
      </c>
      <c r="G5" s="66" t="s">
        <v>32</v>
      </c>
      <c r="H5" s="66"/>
      <c r="I5" s="66"/>
      <c r="J5" s="65"/>
      <c r="K5"/>
    </row>
    <row r="6" spans="1:11" s="16" customFormat="1" ht="19" customHeight="1" x14ac:dyDescent="0.15">
      <c r="A6" s="48"/>
      <c r="B6" s="40"/>
      <c r="C6" s="41"/>
      <c r="D6" s="41"/>
      <c r="E6" s="41"/>
      <c r="F6" s="41"/>
      <c r="G6" s="41"/>
      <c r="H6" s="42"/>
      <c r="I6" s="42"/>
      <c r="J6" s="42"/>
      <c r="K6"/>
    </row>
    <row r="7" spans="1:11" s="16" customFormat="1" ht="19" customHeight="1" x14ac:dyDescent="0.15">
      <c r="A7" s="47"/>
      <c r="B7" s="43"/>
      <c r="C7" s="36"/>
      <c r="D7" s="36"/>
      <c r="E7" s="36"/>
      <c r="F7" s="37"/>
      <c r="G7" s="37"/>
      <c r="H7" s="37"/>
      <c r="I7" s="37"/>
      <c r="J7" s="36"/>
      <c r="K7"/>
    </row>
    <row r="8" spans="1:11" s="16" customFormat="1" ht="19" customHeight="1" x14ac:dyDescent="0.15">
      <c r="A8" s="48"/>
      <c r="B8" s="44"/>
      <c r="C8" s="41"/>
      <c r="D8" s="41"/>
      <c r="E8" s="41"/>
      <c r="F8" s="42"/>
      <c r="G8" s="41"/>
      <c r="H8" s="41"/>
      <c r="I8" s="41"/>
      <c r="J8" s="41"/>
      <c r="K8" s="23"/>
    </row>
    <row r="9" spans="1:11" s="16" customFormat="1" ht="19" customHeight="1" x14ac:dyDescent="0.15">
      <c r="A9" s="38"/>
      <c r="B9" s="39"/>
      <c r="C9" s="49"/>
      <c r="D9" s="49"/>
      <c r="E9" s="49"/>
      <c r="F9" s="50"/>
      <c r="G9" s="49"/>
      <c r="H9" s="36"/>
      <c r="I9" s="36"/>
      <c r="J9" s="36"/>
      <c r="K9"/>
    </row>
    <row r="10" spans="1:11" s="16" customFormat="1" ht="19" customHeight="1" x14ac:dyDescent="0.15">
      <c r="A10" s="38"/>
      <c r="B10" s="39"/>
      <c r="C10" s="49"/>
      <c r="D10" s="49"/>
      <c r="E10" s="49"/>
      <c r="F10" s="50"/>
      <c r="G10" s="49"/>
      <c r="H10" s="36"/>
      <c r="I10" s="36"/>
      <c r="J10" s="36"/>
      <c r="K10"/>
    </row>
    <row r="11" spans="1:11" s="16" customFormat="1" ht="19" customHeight="1" x14ac:dyDescent="0.15">
      <c r="A11" s="38"/>
      <c r="B11" s="39"/>
      <c r="C11" s="49"/>
      <c r="D11" s="49"/>
      <c r="E11" s="49"/>
      <c r="F11" s="50"/>
      <c r="G11" s="49"/>
      <c r="H11" s="36"/>
      <c r="I11" s="36"/>
      <c r="J11" s="36"/>
      <c r="K11"/>
    </row>
    <row r="12" spans="1:11" s="16" customFormat="1" ht="19" customHeight="1" x14ac:dyDescent="0.15">
      <c r="A12" s="38"/>
      <c r="B12" s="39"/>
      <c r="C12" s="49"/>
      <c r="D12" s="49"/>
      <c r="E12" s="49"/>
      <c r="F12" s="49"/>
      <c r="G12" s="49"/>
      <c r="H12" s="50"/>
      <c r="I12" s="50"/>
      <c r="J12" s="50"/>
    </row>
    <row r="13" spans="1:11" s="16" customFormat="1" ht="19" customHeight="1" x14ac:dyDescent="0.15">
      <c r="A13" s="38"/>
      <c r="B13" s="39"/>
      <c r="C13" s="49"/>
      <c r="D13" s="49"/>
      <c r="E13" s="49"/>
      <c r="F13" s="49"/>
      <c r="G13" s="50"/>
      <c r="H13" s="49"/>
      <c r="I13" s="49"/>
      <c r="J13" s="49"/>
    </row>
    <row r="14" spans="1:11" s="16" customFormat="1" ht="19" customHeight="1" x14ac:dyDescent="0.15">
      <c r="A14" s="38"/>
      <c r="B14" s="39"/>
      <c r="C14" s="49"/>
      <c r="D14" s="49"/>
      <c r="E14" s="49"/>
      <c r="F14" s="50"/>
      <c r="G14" s="49"/>
      <c r="H14" s="49"/>
      <c r="I14" s="49"/>
      <c r="J14" s="49"/>
    </row>
    <row r="15" spans="1:11" s="16" customFormat="1" ht="19" customHeight="1" x14ac:dyDescent="0.15">
      <c r="A15" s="51"/>
      <c r="B15" s="52"/>
      <c r="C15" s="53"/>
      <c r="D15" s="53"/>
      <c r="E15" s="53"/>
      <c r="F15" s="50"/>
      <c r="G15" s="54"/>
      <c r="H15" s="55"/>
      <c r="I15" s="55"/>
      <c r="J15" s="55"/>
    </row>
    <row r="16" spans="1:11" s="16" customFormat="1" ht="19" customHeight="1" x14ac:dyDescent="0.15">
      <c r="A16" s="56"/>
      <c r="B16" s="57"/>
      <c r="C16" s="36"/>
      <c r="D16" s="36"/>
      <c r="E16" s="36"/>
      <c r="F16" s="50"/>
      <c r="G16" s="36"/>
      <c r="H16" s="36"/>
      <c r="I16" s="36"/>
      <c r="J16" s="36"/>
    </row>
    <row r="17" spans="1:15" s="16" customFormat="1" ht="19" customHeight="1" x14ac:dyDescent="0.15">
      <c r="A17" s="51"/>
      <c r="B17" s="52"/>
      <c r="C17" s="53"/>
      <c r="D17" s="53"/>
      <c r="E17" s="53"/>
      <c r="F17" s="50"/>
      <c r="G17" s="54"/>
      <c r="H17" s="50"/>
      <c r="I17" s="50"/>
      <c r="J17" s="50"/>
    </row>
    <row r="18" spans="1:15" s="16" customFormat="1" ht="19" customHeight="1" x14ac:dyDescent="0.15">
      <c r="A18" s="56"/>
      <c r="B18" s="57"/>
      <c r="C18" s="36"/>
      <c r="D18" s="36"/>
      <c r="E18" s="36"/>
      <c r="F18" s="50"/>
      <c r="G18" s="36"/>
      <c r="H18" s="50"/>
      <c r="I18" s="50"/>
      <c r="J18" s="50"/>
    </row>
    <row r="19" spans="1:15" s="16" customFormat="1" ht="20" customHeight="1" x14ac:dyDescent="0.15">
      <c r="A19" s="51"/>
      <c r="B19" s="52"/>
      <c r="C19" s="53"/>
      <c r="D19" s="53"/>
      <c r="E19" s="53"/>
      <c r="F19" s="50"/>
      <c r="G19" s="50"/>
      <c r="H19" s="50"/>
      <c r="I19" s="50"/>
      <c r="J19" s="53"/>
    </row>
    <row r="20" spans="1:15" s="16" customFormat="1" ht="20" customHeight="1" x14ac:dyDescent="0.15">
      <c r="A20" s="56"/>
      <c r="B20" s="57"/>
      <c r="C20" s="36"/>
      <c r="D20" s="36"/>
      <c r="E20" s="36"/>
      <c r="F20" s="50"/>
      <c r="G20" s="50"/>
      <c r="H20" s="50"/>
      <c r="I20" s="50"/>
      <c r="J20" s="36"/>
    </row>
    <row r="21" spans="1:15" s="16" customFormat="1" ht="20" customHeight="1" x14ac:dyDescent="0.15">
      <c r="A21" s="51"/>
      <c r="B21" s="52"/>
      <c r="C21" s="53"/>
      <c r="D21" s="53"/>
      <c r="E21" s="53"/>
      <c r="F21" s="50"/>
      <c r="G21" s="50"/>
      <c r="H21" s="53"/>
      <c r="I21" s="53"/>
      <c r="J21" s="53"/>
    </row>
    <row r="22" spans="1:15" ht="20" customHeight="1" x14ac:dyDescent="0.15">
      <c r="A22" s="47"/>
      <c r="B22" s="57"/>
      <c r="C22" s="36"/>
      <c r="D22" s="36"/>
      <c r="E22" s="36"/>
      <c r="F22" s="59"/>
      <c r="G22" s="36"/>
      <c r="H22" s="36"/>
      <c r="I22" s="36"/>
      <c r="J22" s="50"/>
      <c r="N22" s="16"/>
      <c r="O22" s="16"/>
    </row>
    <row r="23" spans="1:15" ht="20" customHeight="1" x14ac:dyDescent="0.15">
      <c r="A23" s="47"/>
      <c r="B23" s="60"/>
      <c r="C23" s="36"/>
      <c r="D23" s="36"/>
      <c r="E23" s="36"/>
      <c r="F23" s="50"/>
      <c r="G23" s="50"/>
      <c r="H23" s="36"/>
      <c r="I23" s="36"/>
      <c r="J23" s="36"/>
      <c r="N23" s="16"/>
      <c r="O23" s="16"/>
    </row>
    <row r="24" spans="1:15" ht="20" customHeight="1" x14ac:dyDescent="0.15">
      <c r="A24" s="47"/>
      <c r="B24" s="60"/>
      <c r="C24" s="36"/>
      <c r="D24" s="36"/>
      <c r="E24" s="36"/>
      <c r="F24" s="50"/>
      <c r="G24" s="50"/>
      <c r="H24" s="36"/>
      <c r="I24" s="36"/>
      <c r="J24" s="36"/>
      <c r="N24" s="16"/>
      <c r="O24" s="16"/>
    </row>
    <row r="25" spans="1:15" ht="20" customHeight="1" x14ac:dyDescent="0.15">
      <c r="A25" s="47"/>
      <c r="B25" s="60"/>
      <c r="C25" s="36"/>
      <c r="D25" s="36"/>
      <c r="E25" s="36"/>
      <c r="F25" s="50"/>
      <c r="G25" s="50"/>
      <c r="H25" s="36"/>
      <c r="I25" s="36"/>
      <c r="J25" s="36"/>
      <c r="N25" s="16"/>
      <c r="O25" s="16"/>
    </row>
    <row r="26" spans="1:15" ht="20" customHeight="1" x14ac:dyDescent="0.15">
      <c r="A26" s="47"/>
      <c r="B26" s="60"/>
      <c r="C26" s="36"/>
      <c r="D26" s="36"/>
      <c r="E26" s="36"/>
      <c r="F26" s="50"/>
      <c r="G26" s="36"/>
      <c r="H26" s="36"/>
      <c r="I26" s="36"/>
      <c r="J26" s="36"/>
      <c r="N26" s="16"/>
      <c r="O26" s="16"/>
    </row>
    <row r="27" spans="1:15" s="16" customFormat="1" ht="20" customHeight="1" x14ac:dyDescent="0.15">
      <c r="A27" s="47"/>
      <c r="B27" s="60"/>
      <c r="C27" s="36"/>
      <c r="D27" s="36"/>
      <c r="E27" s="36"/>
      <c r="F27" s="50"/>
      <c r="G27" s="36"/>
      <c r="H27" s="36"/>
      <c r="I27" s="36"/>
      <c r="J27" s="36"/>
      <c r="K27" s="2"/>
      <c r="L27" s="2"/>
    </row>
    <row r="28" spans="1:15" ht="20" customHeight="1" x14ac:dyDescent="0.15">
      <c r="A28" s="47"/>
      <c r="B28" s="60"/>
      <c r="C28" s="36"/>
      <c r="D28" s="36"/>
      <c r="E28" s="36"/>
      <c r="F28" s="36"/>
      <c r="G28" s="50"/>
      <c r="H28" s="50"/>
      <c r="I28" s="50"/>
      <c r="J28" s="36"/>
      <c r="K28" s="2"/>
      <c r="L28" s="2"/>
    </row>
    <row r="29" spans="1:15" ht="20" customHeight="1" x14ac:dyDescent="0.15">
      <c r="A29" s="47"/>
      <c r="B29" s="60"/>
      <c r="C29" s="36"/>
      <c r="D29" s="36"/>
      <c r="E29" s="36"/>
      <c r="F29" s="36"/>
      <c r="G29" s="50"/>
      <c r="H29" s="36"/>
      <c r="I29" s="36"/>
      <c r="J29" s="36"/>
      <c r="K29" s="2"/>
      <c r="L29" s="2"/>
    </row>
    <row r="30" spans="1:15" ht="18" customHeight="1" x14ac:dyDescent="0.15">
      <c r="A30" s="58"/>
      <c r="B30" s="46"/>
      <c r="C30" s="15"/>
      <c r="D30" s="15"/>
      <c r="E30" s="15"/>
      <c r="F30" s="15"/>
      <c r="G30" s="15"/>
      <c r="H30" s="31"/>
      <c r="I30" s="31"/>
      <c r="J30" s="31"/>
      <c r="K30" s="2"/>
      <c r="L30" s="2"/>
    </row>
    <row r="31" spans="1:15" ht="18" customHeight="1" x14ac:dyDescent="0.15">
      <c r="A31" s="18"/>
      <c r="B31" s="46"/>
      <c r="C31" s="15"/>
      <c r="D31" s="15"/>
      <c r="E31" s="15"/>
      <c r="F31" s="15"/>
      <c r="G31" s="15"/>
      <c r="H31" s="15"/>
      <c r="I31" s="15"/>
      <c r="J31" s="15"/>
      <c r="K31" s="2"/>
      <c r="L31" s="2"/>
    </row>
    <row r="32" spans="1:15" ht="18" customHeight="1" x14ac:dyDescent="0.15">
      <c r="A32" s="18"/>
      <c r="B32" s="46"/>
      <c r="C32" s="15"/>
      <c r="D32" s="15"/>
      <c r="E32" s="15"/>
      <c r="F32" s="15"/>
      <c r="G32" s="15"/>
      <c r="H32" s="15"/>
      <c r="I32" s="15"/>
      <c r="J32" s="15"/>
    </row>
    <row r="33" spans="1:10" ht="18" customHeight="1" x14ac:dyDescent="0.15">
      <c r="A33" s="18"/>
      <c r="B33" s="46"/>
      <c r="C33" s="15"/>
      <c r="D33" s="15"/>
      <c r="E33" s="15"/>
      <c r="F33" s="15"/>
      <c r="G33" s="15"/>
      <c r="H33" s="15"/>
      <c r="I33" s="15"/>
      <c r="J33" s="15"/>
    </row>
    <row r="34" spans="1:10" ht="18" customHeight="1" x14ac:dyDescent="0.15">
      <c r="A34" s="18"/>
      <c r="B34" s="46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8"/>
      <c r="B35" s="46"/>
      <c r="C35" s="15"/>
      <c r="D35" s="15"/>
      <c r="E35" s="15"/>
      <c r="F35" s="19"/>
      <c r="G35" s="20"/>
      <c r="H35" s="19"/>
      <c r="I35" s="19"/>
      <c r="J35" s="19"/>
    </row>
    <row r="36" spans="1:10" ht="20" customHeight="1" x14ac:dyDescent="0.15">
      <c r="A36" s="18"/>
      <c r="B36" s="46"/>
      <c r="C36" s="15"/>
      <c r="D36" s="15"/>
      <c r="E36" s="15"/>
      <c r="F36" s="19"/>
      <c r="G36" s="20"/>
      <c r="H36" s="19"/>
      <c r="I36" s="19"/>
      <c r="J36" s="19"/>
    </row>
    <row r="37" spans="1:10" ht="20" customHeight="1" x14ac:dyDescent="0.15">
      <c r="A37" s="18"/>
      <c r="B37" s="46"/>
      <c r="C37" s="15"/>
      <c r="D37" s="15"/>
      <c r="E37" s="15"/>
      <c r="F37" s="19"/>
      <c r="G37" s="20"/>
      <c r="H37" s="19"/>
      <c r="I37" s="19"/>
      <c r="J37" s="19"/>
    </row>
    <row r="38" spans="1:10" ht="20" customHeight="1" x14ac:dyDescent="0.15">
      <c r="A38" s="18"/>
      <c r="B38" s="46"/>
      <c r="C38" s="15"/>
      <c r="D38" s="15"/>
      <c r="E38" s="15"/>
      <c r="F38" s="19"/>
      <c r="G38" s="20"/>
      <c r="H38" s="19"/>
      <c r="I38" s="19"/>
      <c r="J38" s="19"/>
    </row>
    <row r="39" spans="1:10" ht="20" customHeight="1" x14ac:dyDescent="0.15">
      <c r="A39" s="18"/>
      <c r="B39" s="46"/>
      <c r="C39" s="15"/>
      <c r="D39" s="15"/>
      <c r="E39" s="15"/>
      <c r="F39" s="19"/>
      <c r="G39" s="20"/>
      <c r="H39" s="19"/>
      <c r="I39" s="19"/>
      <c r="J39" s="19"/>
    </row>
    <row r="40" spans="1:10" ht="20" customHeight="1" x14ac:dyDescent="0.15">
      <c r="A40" s="18"/>
      <c r="B40" s="46"/>
      <c r="C40" s="15"/>
      <c r="D40" s="15"/>
      <c r="E40" s="15"/>
      <c r="F40" s="19"/>
      <c r="G40" s="20"/>
      <c r="H40" s="19"/>
      <c r="I40" s="19"/>
      <c r="J40" s="19"/>
    </row>
    <row r="41" spans="1:10" ht="20" customHeight="1" x14ac:dyDescent="0.15">
      <c r="A41" s="18"/>
      <c r="B41" s="46"/>
      <c r="C41" s="15"/>
      <c r="D41" s="15"/>
      <c r="E41" s="15"/>
      <c r="F41" s="19"/>
      <c r="G41" s="20"/>
      <c r="H41" s="19"/>
      <c r="I41" s="19"/>
      <c r="J41" s="19"/>
    </row>
    <row r="42" spans="1:10" ht="20" customHeight="1" x14ac:dyDescent="0.15">
      <c r="A42" s="18"/>
      <c r="B42" s="46"/>
      <c r="C42" s="15"/>
      <c r="D42" s="15"/>
      <c r="E42" s="15"/>
      <c r="F42" s="19"/>
      <c r="G42" s="20"/>
      <c r="H42" s="19"/>
      <c r="I42" s="19"/>
      <c r="J42" s="19"/>
    </row>
    <row r="43" spans="1:10" ht="20" customHeight="1" x14ac:dyDescent="0.15">
      <c r="A43" s="18"/>
      <c r="B43" s="46"/>
      <c r="C43" s="15"/>
      <c r="D43" s="15"/>
      <c r="E43" s="15"/>
      <c r="F43" s="19"/>
      <c r="G43" s="20"/>
      <c r="H43" s="19"/>
      <c r="I43" s="19"/>
      <c r="J43" s="19"/>
    </row>
    <row r="44" spans="1:10" ht="20" customHeight="1" x14ac:dyDescent="0.15">
      <c r="A44" s="18"/>
      <c r="B44" s="46"/>
      <c r="C44" s="15"/>
      <c r="D44" s="15"/>
      <c r="E44" s="15"/>
      <c r="F44" s="19"/>
      <c r="G44" s="20"/>
      <c r="H44" s="19"/>
      <c r="I44" s="19"/>
      <c r="J44" s="19"/>
    </row>
    <row r="45" spans="1:10" ht="20" customHeight="1" x14ac:dyDescent="0.15">
      <c r="A45" s="18"/>
      <c r="B45" s="46"/>
      <c r="C45" s="15"/>
      <c r="D45" s="15"/>
      <c r="E45" s="15"/>
      <c r="F45" s="19"/>
      <c r="G45" s="20"/>
      <c r="H45" s="19"/>
      <c r="I45" s="19"/>
      <c r="J45" s="19"/>
    </row>
    <row r="46" spans="1:10" ht="20" customHeight="1" x14ac:dyDescent="0.15">
      <c r="A46" s="18"/>
      <c r="B46" s="46"/>
      <c r="C46" s="15"/>
      <c r="D46" s="15"/>
      <c r="E46" s="15"/>
      <c r="F46" s="19"/>
      <c r="G46" s="20"/>
      <c r="H46" s="19"/>
      <c r="I46" s="19"/>
      <c r="J46" s="19"/>
    </row>
    <row r="47" spans="1:10" ht="20" customHeight="1" x14ac:dyDescent="0.15">
      <c r="A47" s="18"/>
      <c r="B47" s="46"/>
      <c r="C47" s="15"/>
      <c r="D47" s="15"/>
      <c r="E47" s="15"/>
      <c r="F47" s="19"/>
      <c r="G47" s="20"/>
      <c r="H47" s="19"/>
      <c r="I47" s="19"/>
      <c r="J47" s="19"/>
    </row>
    <row r="48" spans="1:10" ht="20" customHeight="1" x14ac:dyDescent="0.15">
      <c r="A48" s="18"/>
      <c r="B48" s="46"/>
      <c r="C48" s="15"/>
      <c r="D48" s="15"/>
      <c r="E48" s="15"/>
      <c r="F48" s="19"/>
      <c r="G48" s="20"/>
      <c r="H48" s="19"/>
      <c r="I48" s="19"/>
      <c r="J48" s="19"/>
    </row>
    <row r="49" spans="1:10" ht="20" customHeight="1" x14ac:dyDescent="0.15">
      <c r="A49" s="18"/>
      <c r="B49" s="46"/>
      <c r="C49" s="15"/>
      <c r="D49" s="15"/>
      <c r="E49" s="15"/>
      <c r="F49" s="19"/>
      <c r="G49" s="20"/>
      <c r="H49" s="19"/>
      <c r="I49" s="19"/>
      <c r="J49" s="19"/>
    </row>
    <row r="50" spans="1:10" ht="20" customHeight="1" x14ac:dyDescent="0.15">
      <c r="A50" s="18"/>
      <c r="B50" s="46"/>
      <c r="C50" s="15"/>
      <c r="D50" s="15"/>
      <c r="E50" s="15"/>
      <c r="F50" s="19"/>
      <c r="G50" s="20"/>
      <c r="H50" s="19"/>
      <c r="I50" s="19"/>
      <c r="J50" s="19"/>
    </row>
    <row r="51" spans="1:10" ht="20" customHeight="1" x14ac:dyDescent="0.15">
      <c r="A51" s="18"/>
      <c r="B51" s="46"/>
      <c r="C51" s="15"/>
      <c r="D51" s="15"/>
      <c r="E51" s="15"/>
      <c r="F51" s="19"/>
      <c r="G51" s="20"/>
      <c r="H51" s="19"/>
      <c r="I51" s="19"/>
      <c r="J51" s="19"/>
    </row>
    <row r="52" spans="1:10" ht="20" customHeight="1" x14ac:dyDescent="0.15">
      <c r="A52" s="18"/>
      <c r="B52" s="46"/>
      <c r="C52" s="15"/>
      <c r="D52" s="15"/>
      <c r="E52" s="15"/>
      <c r="F52" s="19"/>
      <c r="G52" s="20"/>
      <c r="H52" s="19"/>
      <c r="I52" s="19"/>
      <c r="J52" s="19"/>
    </row>
    <row r="53" spans="1:10" ht="20" customHeight="1" x14ac:dyDescent="0.15">
      <c r="A53" s="18"/>
      <c r="B53" s="46"/>
      <c r="C53" s="15"/>
      <c r="D53" s="15"/>
      <c r="E53" s="15"/>
      <c r="F53" s="19"/>
      <c r="G53" s="20"/>
      <c r="H53" s="19"/>
      <c r="I53" s="19"/>
      <c r="J53" s="19"/>
    </row>
    <row r="54" spans="1:10" ht="20" customHeight="1" x14ac:dyDescent="0.15">
      <c r="A54" s="18"/>
      <c r="B54" s="46"/>
      <c r="C54" s="15"/>
      <c r="D54" s="15"/>
      <c r="E54" s="15"/>
      <c r="F54" s="19"/>
      <c r="G54" s="20"/>
      <c r="H54" s="19"/>
      <c r="I54" s="19"/>
      <c r="J54" s="19"/>
    </row>
    <row r="55" spans="1:10" ht="20" customHeight="1" x14ac:dyDescent="0.15">
      <c r="A55" s="18"/>
      <c r="B55" s="46"/>
      <c r="C55" s="15"/>
      <c r="D55" s="15"/>
      <c r="E55" s="15"/>
      <c r="F55" s="19"/>
      <c r="G55" s="20"/>
      <c r="H55" s="19"/>
      <c r="I55" s="19"/>
      <c r="J55" s="19"/>
    </row>
    <row r="56" spans="1:10" ht="20" customHeight="1" x14ac:dyDescent="0.15">
      <c r="A56" s="18"/>
      <c r="B56" s="46"/>
      <c r="C56" s="15"/>
      <c r="D56" s="15"/>
      <c r="E56" s="15"/>
      <c r="F56" s="19"/>
      <c r="G56" s="20"/>
      <c r="H56" s="19"/>
      <c r="I56" s="19"/>
      <c r="J56" s="19"/>
    </row>
    <row r="57" spans="1:10" ht="20" customHeight="1" x14ac:dyDescent="0.15">
      <c r="A57" s="18"/>
      <c r="B57" s="46"/>
      <c r="C57" s="15"/>
      <c r="D57" s="15"/>
      <c r="E57" s="15"/>
      <c r="F57" s="19"/>
      <c r="G57" s="20"/>
      <c r="H57" s="19"/>
      <c r="I57" s="19"/>
      <c r="J57" s="19"/>
    </row>
    <row r="58" spans="1:10" ht="20" customHeight="1" x14ac:dyDescent="0.15">
      <c r="A58" s="18"/>
      <c r="B58" s="46"/>
      <c r="C58" s="15"/>
      <c r="D58" s="15"/>
      <c r="E58" s="15"/>
      <c r="F58" s="19"/>
      <c r="G58" s="20"/>
      <c r="H58" s="19"/>
      <c r="I58" s="19"/>
      <c r="J58" s="19"/>
    </row>
    <row r="59" spans="1:10" ht="20" customHeight="1" x14ac:dyDescent="0.15">
      <c r="A59" s="18"/>
      <c r="B59" s="46"/>
      <c r="C59" s="15"/>
      <c r="D59" s="15"/>
      <c r="E59" s="15"/>
      <c r="F59" s="19"/>
      <c r="G59" s="20"/>
      <c r="H59" s="19"/>
      <c r="I59" s="19"/>
      <c r="J59" s="19"/>
    </row>
    <row r="60" spans="1:10" ht="20" customHeight="1" x14ac:dyDescent="0.15">
      <c r="A60" s="18"/>
      <c r="B60" s="46"/>
      <c r="C60" s="15"/>
      <c r="D60" s="15"/>
      <c r="E60" s="15"/>
      <c r="F60" s="19"/>
      <c r="G60" s="20"/>
      <c r="H60" s="19"/>
      <c r="I60" s="19"/>
      <c r="J60" s="19"/>
    </row>
    <row r="61" spans="1:10" ht="20" customHeight="1" x14ac:dyDescent="0.15">
      <c r="A61" s="18"/>
      <c r="B61" s="46"/>
      <c r="C61" s="15"/>
      <c r="D61" s="15"/>
      <c r="E61" s="15"/>
      <c r="F61" s="19"/>
      <c r="G61" s="20"/>
      <c r="H61" s="19"/>
      <c r="I61" s="19"/>
      <c r="J61" s="19"/>
    </row>
    <row r="62" spans="1:10" ht="20" customHeight="1" x14ac:dyDescent="0.15"/>
    <row r="63" spans="1:10" ht="20" customHeight="1" x14ac:dyDescent="0.15"/>
  </sheetData>
  <phoneticPr fontId="7" type="noConversion"/>
  <printOptions gridLines="1"/>
  <pageMargins left="0.70000000000000007" right="0.70000000000000007" top="0.75000000000000011" bottom="0.75000000000000011" header="0.30000000000000004" footer="0.30000000000000004"/>
  <pageSetup paperSize="9" scale="40" orientation="landscape"/>
  <headerFooter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tabColor theme="9" tint="-0.249977111117893"/>
  </sheetPr>
  <dimension ref="B1:N25"/>
  <sheetViews>
    <sheetView showGridLines="0" tabSelected="1" workbookViewId="0">
      <selection activeCell="C15" sqref="C15"/>
    </sheetView>
  </sheetViews>
  <sheetFormatPr baseColWidth="10" defaultRowHeight="13" x14ac:dyDescent="0.15"/>
  <cols>
    <col min="1" max="1" width="3.83203125" customWidth="1"/>
    <col min="2" max="7" width="15.1640625" customWidth="1"/>
    <col min="8" max="8" width="3.83203125" customWidth="1"/>
    <col min="9" max="14" width="15.6640625" hidden="1" customWidth="1"/>
    <col min="15" max="15" width="0" hidden="1" customWidth="1"/>
  </cols>
  <sheetData>
    <row r="1" spans="2:14" ht="25" x14ac:dyDescent="0.25">
      <c r="B1" s="61" t="s">
        <v>37</v>
      </c>
      <c r="C1" s="61"/>
      <c r="D1" s="61"/>
      <c r="E1" s="61"/>
      <c r="F1" s="61"/>
      <c r="G1" s="61"/>
      <c r="H1" s="21"/>
      <c r="I1" s="61" t="s">
        <v>28</v>
      </c>
      <c r="J1" s="61"/>
      <c r="K1" s="61"/>
      <c r="L1" s="61"/>
      <c r="M1" s="61"/>
      <c r="N1" s="61"/>
    </row>
    <row r="3" spans="2:14" ht="28" x14ac:dyDescent="0.15">
      <c r="B3" s="9" t="s">
        <v>14</v>
      </c>
      <c r="C3" s="9" t="s">
        <v>10</v>
      </c>
      <c r="D3" s="9" t="s">
        <v>11</v>
      </c>
      <c r="E3" s="9" t="s">
        <v>12</v>
      </c>
      <c r="F3" s="9" t="s">
        <v>13</v>
      </c>
      <c r="G3" s="10" t="s">
        <v>15</v>
      </c>
      <c r="I3" s="9" t="s">
        <v>14</v>
      </c>
      <c r="J3" s="9" t="s">
        <v>10</v>
      </c>
      <c r="K3" s="9" t="s">
        <v>11</v>
      </c>
      <c r="L3" s="9" t="s">
        <v>12</v>
      </c>
      <c r="M3" s="9" t="s">
        <v>13</v>
      </c>
      <c r="N3" s="10" t="s">
        <v>15</v>
      </c>
    </row>
    <row r="4" spans="2:14" x14ac:dyDescent="0.15">
      <c r="B4" s="32">
        <v>1</v>
      </c>
      <c r="C4" s="30" t="s">
        <v>56</v>
      </c>
      <c r="D4" s="6">
        <f>COUNTIF(INDELING!F$2:G$143,STANDEN!C4)</f>
        <v>2</v>
      </c>
      <c r="E4" s="6">
        <f>COUNTIF(INDELING!H$2:J$146,STANDEN!C4)</f>
        <v>0</v>
      </c>
      <c r="F4" s="7">
        <f t="shared" ref="F4:F22" si="0">D4+E4</f>
        <v>2</v>
      </c>
      <c r="G4" s="8">
        <f t="shared" ref="G4:G22" si="1">SUM($F$4:$F$17)/SUM($B$4:$B$17)*B4</f>
        <v>0.22058823529411764</v>
      </c>
      <c r="I4" s="5">
        <v>1</v>
      </c>
      <c r="J4" s="6" t="s">
        <v>17</v>
      </c>
      <c r="K4" s="6" t="e">
        <f>COUNTIF(#REF!,STANDEN!J4)</f>
        <v>#REF!</v>
      </c>
      <c r="L4" s="6" t="e">
        <f>COUNTIF(#REF!,STANDEN!J4)</f>
        <v>#REF!</v>
      </c>
      <c r="M4" s="7" t="e">
        <f t="shared" ref="M4:M22" si="2">K4+L4</f>
        <v>#REF!</v>
      </c>
      <c r="N4" s="8">
        <f t="shared" ref="N4:N22" si="3">SUM($F$4:$F$17)/SUM($B$4:$B$17)*I4</f>
        <v>0.22058823529411764</v>
      </c>
    </row>
    <row r="5" spans="2:14" x14ac:dyDescent="0.15">
      <c r="B5" s="32">
        <v>1</v>
      </c>
      <c r="C5" s="30" t="s">
        <v>55</v>
      </c>
      <c r="D5" s="6">
        <f>COUNTIF(INDELING!F$2:G$143,STANDEN!C5)</f>
        <v>0</v>
      </c>
      <c r="E5" s="6">
        <f>COUNTIF(INDELING!H$2:J$146,STANDEN!C5)</f>
        <v>1</v>
      </c>
      <c r="F5" s="7">
        <f t="shared" si="0"/>
        <v>1</v>
      </c>
      <c r="G5" s="8">
        <f t="shared" si="1"/>
        <v>0.22058823529411764</v>
      </c>
      <c r="I5" s="5">
        <v>1</v>
      </c>
      <c r="J5" s="6" t="s">
        <v>18</v>
      </c>
      <c r="K5" s="6" t="e">
        <f>COUNTIF(#REF!,STANDEN!J5)</f>
        <v>#REF!</v>
      </c>
      <c r="L5" s="6" t="e">
        <f>COUNTIF(#REF!,STANDEN!J5)</f>
        <v>#REF!</v>
      </c>
      <c r="M5" s="7" t="e">
        <f t="shared" si="2"/>
        <v>#REF!</v>
      </c>
      <c r="N5" s="8">
        <f t="shared" si="3"/>
        <v>0.22058823529411764</v>
      </c>
    </row>
    <row r="6" spans="2:14" x14ac:dyDescent="0.15">
      <c r="B6" s="32">
        <v>1</v>
      </c>
      <c r="C6" s="30" t="s">
        <v>57</v>
      </c>
      <c r="D6" s="6">
        <f>COUNTIF(INDELING!F$2:G$143,STANDEN!C6)</f>
        <v>0</v>
      </c>
      <c r="E6" s="6">
        <f>COUNTIF(INDELING!H$2:J$146,STANDEN!C6)</f>
        <v>0</v>
      </c>
      <c r="F6" s="7">
        <f t="shared" si="0"/>
        <v>0</v>
      </c>
      <c r="G6" s="8">
        <f t="shared" si="1"/>
        <v>0.22058823529411764</v>
      </c>
      <c r="I6" s="5">
        <v>1</v>
      </c>
      <c r="J6" s="6" t="s">
        <v>19</v>
      </c>
      <c r="K6" s="6" t="e">
        <f>COUNTIF(#REF!,STANDEN!J6)</f>
        <v>#REF!</v>
      </c>
      <c r="L6" s="6" t="e">
        <f>COUNTIF(#REF!,STANDEN!J6)</f>
        <v>#REF!</v>
      </c>
      <c r="M6" s="7" t="e">
        <f t="shared" si="2"/>
        <v>#REF!</v>
      </c>
      <c r="N6" s="8">
        <f t="shared" si="3"/>
        <v>0.22058823529411764</v>
      </c>
    </row>
    <row r="7" spans="2:14" x14ac:dyDescent="0.15">
      <c r="B7" s="32">
        <v>1</v>
      </c>
      <c r="C7" s="30" t="s">
        <v>53</v>
      </c>
      <c r="D7" s="6">
        <f>COUNTIF(INDELING!F$2:G$143,STANDEN!C7)</f>
        <v>0</v>
      </c>
      <c r="E7" s="6">
        <f>COUNTIF(INDELING!H$2:J$146,STANDEN!C7)</f>
        <v>0</v>
      </c>
      <c r="F7" s="7">
        <f t="shared" ref="F7" si="4">D7+E7</f>
        <v>0</v>
      </c>
      <c r="G7" s="8">
        <f t="shared" si="1"/>
        <v>0.22058823529411764</v>
      </c>
      <c r="I7" s="5">
        <v>1</v>
      </c>
      <c r="J7" s="6" t="s">
        <v>20</v>
      </c>
      <c r="K7" s="6" t="e">
        <f>COUNTIF(#REF!,STANDEN!J7)</f>
        <v>#REF!</v>
      </c>
      <c r="L7" s="6" t="e">
        <f>COUNTIF(#REF!,STANDEN!J7)</f>
        <v>#REF!</v>
      </c>
      <c r="M7" s="7" t="e">
        <f t="shared" si="2"/>
        <v>#REF!</v>
      </c>
      <c r="N7" s="8">
        <f t="shared" si="3"/>
        <v>0.22058823529411764</v>
      </c>
    </row>
    <row r="8" spans="2:14" x14ac:dyDescent="0.15">
      <c r="B8" s="32">
        <v>1</v>
      </c>
      <c r="C8" s="30" t="s">
        <v>53</v>
      </c>
      <c r="D8" s="6">
        <f>COUNTIF(INDELING!F$2:G$143,STANDEN!C8)</f>
        <v>0</v>
      </c>
      <c r="E8" s="6">
        <f>COUNTIF(INDELING!H$2:J$146,STANDEN!C8)</f>
        <v>0</v>
      </c>
      <c r="F8" s="7">
        <f t="shared" ref="F8" si="5">D8+E8</f>
        <v>0</v>
      </c>
      <c r="G8" s="8">
        <f t="shared" si="1"/>
        <v>0.22058823529411764</v>
      </c>
      <c r="I8" s="5">
        <v>1</v>
      </c>
      <c r="J8" s="6" t="s">
        <v>26</v>
      </c>
      <c r="K8" s="6" t="e">
        <f>COUNTIF(#REF!,STANDEN!J8)</f>
        <v>#REF!</v>
      </c>
      <c r="L8" s="6" t="e">
        <f>COUNTIF(#REF!,STANDEN!J8)</f>
        <v>#REF!</v>
      </c>
      <c r="M8" s="7" t="e">
        <f t="shared" si="2"/>
        <v>#REF!</v>
      </c>
      <c r="N8" s="8">
        <f t="shared" si="3"/>
        <v>0.22058823529411764</v>
      </c>
    </row>
    <row r="9" spans="2:14" x14ac:dyDescent="0.15">
      <c r="B9" s="32">
        <v>1</v>
      </c>
      <c r="C9" s="30" t="s">
        <v>53</v>
      </c>
      <c r="D9" s="6">
        <f>COUNTIF(INDELING!F$2:G$143,STANDEN!C9)</f>
        <v>0</v>
      </c>
      <c r="E9" s="6">
        <f>COUNTIF(INDELING!H$2:J$146,STANDEN!C9)</f>
        <v>0</v>
      </c>
      <c r="F9" s="7">
        <f t="shared" si="0"/>
        <v>0</v>
      </c>
      <c r="G9" s="8">
        <f t="shared" si="1"/>
        <v>0.22058823529411764</v>
      </c>
      <c r="I9" s="5">
        <v>1</v>
      </c>
      <c r="J9" s="6" t="s">
        <v>27</v>
      </c>
      <c r="K9" s="6" t="e">
        <f>COUNTIF(#REF!,STANDEN!J9)</f>
        <v>#REF!</v>
      </c>
      <c r="L9" s="6" t="e">
        <f>COUNTIF(#REF!,STANDEN!J9)</f>
        <v>#REF!</v>
      </c>
      <c r="M9" s="7" t="e">
        <f t="shared" si="2"/>
        <v>#REF!</v>
      </c>
      <c r="N9" s="8">
        <f t="shared" si="3"/>
        <v>0.22058823529411764</v>
      </c>
    </row>
    <row r="10" spans="2:14" x14ac:dyDescent="0.15">
      <c r="B10" s="32">
        <v>1</v>
      </c>
      <c r="C10" s="30" t="s">
        <v>53</v>
      </c>
      <c r="D10" s="6">
        <f>COUNTIF(INDELING!F$2:G$143,STANDEN!C10)</f>
        <v>0</v>
      </c>
      <c r="E10" s="6">
        <f>COUNTIF(INDELING!H$2:J$146,STANDEN!C10)</f>
        <v>0</v>
      </c>
      <c r="F10" s="7">
        <f t="shared" si="0"/>
        <v>0</v>
      </c>
      <c r="G10" s="8">
        <f t="shared" si="1"/>
        <v>0.22058823529411764</v>
      </c>
      <c r="I10" s="5">
        <v>1</v>
      </c>
      <c r="J10" s="6" t="s">
        <v>21</v>
      </c>
      <c r="K10" s="6" t="e">
        <f>COUNTIF(#REF!,STANDEN!J10)</f>
        <v>#REF!</v>
      </c>
      <c r="L10" s="6" t="e">
        <f>COUNTIF(#REF!,STANDEN!J10)</f>
        <v>#REF!</v>
      </c>
      <c r="M10" s="7" t="e">
        <f t="shared" si="2"/>
        <v>#REF!</v>
      </c>
      <c r="N10" s="8">
        <f t="shared" si="3"/>
        <v>0.22058823529411764</v>
      </c>
    </row>
    <row r="11" spans="2:14" x14ac:dyDescent="0.15">
      <c r="B11" s="32">
        <v>1</v>
      </c>
      <c r="C11" s="30" t="s">
        <v>53</v>
      </c>
      <c r="D11" s="6">
        <f>COUNTIF(INDELING!F$2:G$143,STANDEN!C11)</f>
        <v>0</v>
      </c>
      <c r="E11" s="6">
        <f>COUNTIF(INDELING!H$2:J$146,STANDEN!C11)</f>
        <v>0</v>
      </c>
      <c r="F11" s="7">
        <f t="shared" si="0"/>
        <v>0</v>
      </c>
      <c r="G11" s="8">
        <f t="shared" si="1"/>
        <v>0.22058823529411764</v>
      </c>
      <c r="I11" s="5">
        <v>1</v>
      </c>
      <c r="J11" s="6" t="s">
        <v>22</v>
      </c>
      <c r="K11" s="6" t="e">
        <f>COUNTIF(#REF!,STANDEN!J11)</f>
        <v>#REF!</v>
      </c>
      <c r="L11" s="6" t="e">
        <f>COUNTIF(#REF!,STANDEN!J11)</f>
        <v>#REF!</v>
      </c>
      <c r="M11" s="7" t="e">
        <f t="shared" si="2"/>
        <v>#REF!</v>
      </c>
      <c r="N11" s="8">
        <f t="shared" si="3"/>
        <v>0.22058823529411764</v>
      </c>
    </row>
    <row r="12" spans="2:14" x14ac:dyDescent="0.15">
      <c r="B12" s="32">
        <v>1</v>
      </c>
      <c r="C12" s="30" t="s">
        <v>53</v>
      </c>
      <c r="D12" s="6">
        <f>COUNTIF(INDELING!F$2:G$143,STANDEN!C12)</f>
        <v>0</v>
      </c>
      <c r="E12" s="6">
        <f>COUNTIF(INDELING!H$2:J$146,STANDEN!C12)</f>
        <v>0</v>
      </c>
      <c r="F12" s="7">
        <f t="shared" si="0"/>
        <v>0</v>
      </c>
      <c r="G12" s="8">
        <f t="shared" si="1"/>
        <v>0.22058823529411764</v>
      </c>
      <c r="I12" s="5"/>
      <c r="J12" s="6"/>
      <c r="K12" s="6"/>
      <c r="L12" s="6"/>
      <c r="M12" s="7"/>
      <c r="N12" s="8"/>
    </row>
    <row r="13" spans="2:14" x14ac:dyDescent="0.15">
      <c r="B13" s="32">
        <v>1</v>
      </c>
      <c r="C13" s="30" t="s">
        <v>53</v>
      </c>
      <c r="D13" s="6">
        <f>COUNTIF(INDELING!F$2:G$143,STANDEN!C13)</f>
        <v>0</v>
      </c>
      <c r="E13" s="6">
        <f>COUNTIF(INDELING!H$2:J$146,STANDEN!C13)</f>
        <v>0</v>
      </c>
      <c r="F13" s="7">
        <f t="shared" si="0"/>
        <v>0</v>
      </c>
      <c r="G13" s="8">
        <f t="shared" si="1"/>
        <v>0.22058823529411764</v>
      </c>
      <c r="I13" s="5"/>
      <c r="J13" s="6"/>
      <c r="K13" s="6"/>
      <c r="L13" s="6"/>
      <c r="M13" s="7"/>
      <c r="N13" s="8"/>
    </row>
    <row r="14" spans="2:14" x14ac:dyDescent="0.15">
      <c r="B14" s="32">
        <v>0.6</v>
      </c>
      <c r="C14" s="30" t="s">
        <v>53</v>
      </c>
      <c r="D14" s="6">
        <f>COUNTIF(INDELING!F$2:G$143,STANDEN!C14)</f>
        <v>0</v>
      </c>
      <c r="E14" s="6">
        <f>COUNTIF(INDELING!H$2:J$146,STANDEN!C14)</f>
        <v>0</v>
      </c>
      <c r="F14" s="7">
        <f t="shared" si="0"/>
        <v>0</v>
      </c>
      <c r="G14" s="8">
        <f t="shared" si="1"/>
        <v>0.13235294117647059</v>
      </c>
      <c r="I14" s="5">
        <v>1</v>
      </c>
      <c r="J14" s="6" t="s">
        <v>23</v>
      </c>
      <c r="K14" s="6" t="e">
        <f>COUNTIF(#REF!,STANDEN!J14)</f>
        <v>#REF!</v>
      </c>
      <c r="L14" s="6" t="e">
        <f>COUNTIF(#REF!,STANDEN!J14)</f>
        <v>#REF!</v>
      </c>
      <c r="M14" s="7" t="e">
        <f t="shared" si="2"/>
        <v>#REF!</v>
      </c>
      <c r="N14" s="8">
        <f t="shared" si="3"/>
        <v>0.22058823529411764</v>
      </c>
    </row>
    <row r="15" spans="2:14" x14ac:dyDescent="0.15">
      <c r="B15" s="32">
        <v>1</v>
      </c>
      <c r="C15" s="29"/>
      <c r="D15" s="6">
        <f>COUNTIF(INDELING!F$2:G$143,STANDEN!C15)</f>
        <v>0</v>
      </c>
      <c r="E15" s="6">
        <f>COUNTIF(INDELING!H$2:J$146,STANDEN!C15)</f>
        <v>0</v>
      </c>
      <c r="F15" s="7">
        <f t="shared" si="0"/>
        <v>0</v>
      </c>
      <c r="G15" s="8">
        <f t="shared" si="1"/>
        <v>0.22058823529411764</v>
      </c>
      <c r="I15" s="5"/>
      <c r="J15" s="6"/>
      <c r="K15" s="6"/>
      <c r="L15" s="6"/>
      <c r="M15" s="7"/>
      <c r="N15" s="8"/>
    </row>
    <row r="16" spans="2:14" x14ac:dyDescent="0.15">
      <c r="B16" s="32">
        <v>1</v>
      </c>
      <c r="C16" s="29"/>
      <c r="D16" s="6">
        <f>COUNTIF(INDELING!F$2:G$143,STANDEN!C16)</f>
        <v>0</v>
      </c>
      <c r="E16" s="6">
        <f>COUNTIF(INDELING!H$2:J$146,STANDEN!C16)</f>
        <v>0</v>
      </c>
      <c r="F16" s="7">
        <f t="shared" si="0"/>
        <v>0</v>
      </c>
      <c r="G16" s="8">
        <f t="shared" si="1"/>
        <v>0.22058823529411764</v>
      </c>
      <c r="I16" s="5"/>
      <c r="J16" s="6"/>
      <c r="K16" s="6"/>
      <c r="L16" s="6"/>
      <c r="M16" s="7"/>
      <c r="N16" s="8"/>
    </row>
    <row r="17" spans="2:14" x14ac:dyDescent="0.15">
      <c r="B17" s="32">
        <v>1</v>
      </c>
      <c r="C17" s="30"/>
      <c r="D17" s="6">
        <f>COUNTIF(INDELING!F$2:G$143,STANDEN!C17)</f>
        <v>0</v>
      </c>
      <c r="E17" s="6">
        <f>COUNTIF(INDELING!H$2:J$146,STANDEN!C17)</f>
        <v>0</v>
      </c>
      <c r="F17" s="7">
        <f t="shared" si="0"/>
        <v>0</v>
      </c>
      <c r="G17" s="8">
        <f t="shared" si="1"/>
        <v>0.22058823529411764</v>
      </c>
      <c r="I17" s="5">
        <v>1</v>
      </c>
      <c r="J17" s="6" t="s">
        <v>24</v>
      </c>
      <c r="K17" s="6" t="e">
        <f>COUNTIF(#REF!,STANDEN!J17)</f>
        <v>#REF!</v>
      </c>
      <c r="L17" s="6" t="e">
        <f>COUNTIF(#REF!,STANDEN!J17)</f>
        <v>#REF!</v>
      </c>
      <c r="M17" s="7" t="e">
        <f t="shared" si="2"/>
        <v>#REF!</v>
      </c>
      <c r="N17" s="8">
        <f t="shared" si="3"/>
        <v>0.22058823529411764</v>
      </c>
    </row>
    <row r="18" spans="2:14" x14ac:dyDescent="0.15">
      <c r="B18" s="32">
        <v>1</v>
      </c>
      <c r="C18" s="31"/>
      <c r="D18" s="6">
        <f>COUNTIF(INDELING!F$2:G$143,STANDEN!C18)</f>
        <v>0</v>
      </c>
      <c r="E18" s="6">
        <f>COUNTIF(INDELING!H$2:J$146,STANDEN!C18)</f>
        <v>0</v>
      </c>
      <c r="F18" s="7">
        <f t="shared" si="0"/>
        <v>0</v>
      </c>
      <c r="G18" s="8">
        <f t="shared" si="1"/>
        <v>0.22058823529411764</v>
      </c>
      <c r="I18" s="5"/>
      <c r="J18" s="6"/>
      <c r="K18" s="6"/>
      <c r="L18" s="6"/>
      <c r="M18" s="7"/>
      <c r="N18" s="8"/>
    </row>
    <row r="19" spans="2:14" x14ac:dyDescent="0.15">
      <c r="B19" s="32">
        <v>1</v>
      </c>
      <c r="C19" s="30"/>
      <c r="D19" s="6">
        <f>COUNTIF(INDELING!F$2:G$143,STANDEN!C19)</f>
        <v>0</v>
      </c>
      <c r="E19" s="6">
        <f>COUNTIF(INDELING!H$2:J$146,STANDEN!C19)</f>
        <v>0</v>
      </c>
      <c r="F19" s="7">
        <f t="shared" si="0"/>
        <v>0</v>
      </c>
      <c r="G19" s="8">
        <f t="shared" si="1"/>
        <v>0.22058823529411764</v>
      </c>
      <c r="I19" s="5"/>
      <c r="J19" s="6"/>
      <c r="K19" s="6"/>
      <c r="L19" s="6"/>
      <c r="M19" s="7"/>
      <c r="N19" s="8"/>
    </row>
    <row r="20" spans="2:14" x14ac:dyDescent="0.15">
      <c r="B20" s="32">
        <v>1</v>
      </c>
      <c r="C20" s="30"/>
      <c r="D20" s="6">
        <f>COUNTIF(INDELING!F$2:G$143,STANDEN!C20)</f>
        <v>0</v>
      </c>
      <c r="E20" s="6">
        <f>COUNTIF(INDELING!H$2:J$146,STANDEN!C20)</f>
        <v>0</v>
      </c>
      <c r="F20" s="7">
        <f t="shared" si="0"/>
        <v>0</v>
      </c>
      <c r="G20" s="8">
        <f t="shared" si="1"/>
        <v>0.22058823529411764</v>
      </c>
      <c r="I20" s="5"/>
      <c r="J20" s="6"/>
      <c r="K20" s="6"/>
      <c r="L20" s="6"/>
      <c r="M20" s="7"/>
      <c r="N20" s="8"/>
    </row>
    <row r="21" spans="2:14" x14ac:dyDescent="0.15">
      <c r="B21" s="32">
        <v>1</v>
      </c>
      <c r="C21" s="29"/>
      <c r="D21" s="6">
        <f>COUNTIF(INDELING!F$2:G$143,STANDEN!C21)</f>
        <v>0</v>
      </c>
      <c r="E21" s="6">
        <f>COUNTIF(INDELING!H$2:J$146,STANDEN!C21)</f>
        <v>0</v>
      </c>
      <c r="F21" s="7">
        <f t="shared" si="0"/>
        <v>0</v>
      </c>
      <c r="G21" s="8">
        <f t="shared" si="1"/>
        <v>0.22058823529411764</v>
      </c>
      <c r="I21" s="5">
        <v>1</v>
      </c>
      <c r="J21" s="6"/>
      <c r="K21" s="6" t="e">
        <f>COUNTIF(#REF!,STANDEN!J21)</f>
        <v>#REF!</v>
      </c>
      <c r="L21" s="6" t="e">
        <f>COUNTIF(#REF!,STANDEN!J21)</f>
        <v>#REF!</v>
      </c>
      <c r="M21" s="7" t="e">
        <f t="shared" si="2"/>
        <v>#REF!</v>
      </c>
      <c r="N21" s="8">
        <f t="shared" si="3"/>
        <v>0.22058823529411764</v>
      </c>
    </row>
    <row r="22" spans="2:14" x14ac:dyDescent="0.15">
      <c r="B22" s="32">
        <v>1</v>
      </c>
      <c r="C22" s="29"/>
      <c r="D22" s="6">
        <f>COUNTIF(INDELING!F$2:G$143,STANDEN!C22)</f>
        <v>0</v>
      </c>
      <c r="E22" s="6">
        <f>COUNTIF(INDELING!H$2:J$146,STANDEN!C22)</f>
        <v>0</v>
      </c>
      <c r="F22" s="7">
        <f t="shared" si="0"/>
        <v>0</v>
      </c>
      <c r="G22" s="8">
        <f t="shared" si="1"/>
        <v>0.22058823529411764</v>
      </c>
      <c r="I22" s="5">
        <v>1</v>
      </c>
      <c r="J22" s="6"/>
      <c r="K22" s="6" t="e">
        <f>COUNTIF(#REF!,STANDEN!J22)</f>
        <v>#REF!</v>
      </c>
      <c r="L22" s="6" t="e">
        <f>COUNTIF(#REF!,STANDEN!J22)</f>
        <v>#REF!</v>
      </c>
      <c r="M22" s="7" t="e">
        <f t="shared" si="2"/>
        <v>#REF!</v>
      </c>
      <c r="N22" s="8">
        <f t="shared" si="3"/>
        <v>0.22058823529411764</v>
      </c>
    </row>
    <row r="23" spans="2:14" x14ac:dyDescent="0.15">
      <c r="D23" s="3">
        <f>SUM(D4:D22)</f>
        <v>2</v>
      </c>
      <c r="E23" s="3">
        <f>SUM(E4:E22)</f>
        <v>1</v>
      </c>
      <c r="F23" s="14">
        <f>SUM(D23:E23)</f>
        <v>3</v>
      </c>
      <c r="G23" s="1"/>
    </row>
    <row r="25" spans="2:14" x14ac:dyDescent="0.15">
      <c r="B25" s="11"/>
      <c r="C25" s="12"/>
      <c r="D25" s="12"/>
      <c r="E25" s="12"/>
      <c r="F25" s="12"/>
      <c r="G25" s="13"/>
    </row>
  </sheetData>
  <sheetProtection selectLockedCells="1"/>
  <mergeCells count="2">
    <mergeCell ref="B1:G1"/>
    <mergeCell ref="I1:N1"/>
  </mergeCells>
  <phoneticPr fontId="7" type="noConversion"/>
  <conditionalFormatting sqref="C19:C22 C4:C17">
    <cfRule type="expression" dxfId="3" priority="7">
      <formula>F4&lt;G4</formula>
    </cfRule>
    <cfRule type="expression" dxfId="2" priority="8">
      <formula>G4&lt;F4</formula>
    </cfRule>
  </conditionalFormatting>
  <conditionalFormatting sqref="J4:J22">
    <cfRule type="expression" dxfId="1" priority="1">
      <formula>M4&lt;N4</formula>
    </cfRule>
    <cfRule type="expression" dxfId="0" priority="2">
      <formula>#REF!&lt;#REF!</formula>
    </cfRule>
  </conditionalFormatting>
  <pageMargins left="0.75000000000000011" right="0.75000000000000011" top="1" bottom="1" header="0.5" footer="0.5"/>
  <pageSetup paperSize="9" scale="8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E3739-7E4A-7E4E-A3E8-6348821FCDEC}">
  <sheetPr codeName="Sheet1">
    <tabColor theme="6"/>
  </sheetPr>
  <dimension ref="A2:S13"/>
  <sheetViews>
    <sheetView workbookViewId="0">
      <selection activeCell="A10" sqref="A10:L13"/>
    </sheetView>
  </sheetViews>
  <sheetFormatPr baseColWidth="10" defaultRowHeight="13" x14ac:dyDescent="0.15"/>
  <cols>
    <col min="19" max="19" width="19.6640625" customWidth="1"/>
  </cols>
  <sheetData>
    <row r="2" spans="1:19" ht="20" x14ac:dyDescent="0.2">
      <c r="A2" s="33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8" x14ac:dyDescent="0.2">
      <c r="A4" s="35" t="s">
        <v>39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8" x14ac:dyDescent="0.2">
      <c r="A5" s="35" t="s">
        <v>41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ht="18" x14ac:dyDescent="0.2">
      <c r="A6" s="35" t="s">
        <v>50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18" x14ac:dyDescent="0.2">
      <c r="A7" s="35" t="s">
        <v>51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ht="18" x14ac:dyDescent="0.2">
      <c r="A8" s="35" t="s">
        <v>52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10" spans="1:19" ht="23" customHeight="1" x14ac:dyDescent="0.15">
      <c r="A10" s="62" t="s">
        <v>40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1:19" x14ac:dyDescent="0.1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9" x14ac:dyDescent="0.1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1:19" x14ac:dyDescent="0.1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</sheetData>
  <mergeCells count="1">
    <mergeCell ref="A10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INDELING</vt:lpstr>
      <vt:lpstr>STANDEN</vt:lpstr>
      <vt:lpstr>UITLEG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2017-10-03T13:23:20Z</cp:lastPrinted>
  <dcterms:created xsi:type="dcterms:W3CDTF">2013-08-29T14:42:27Z</dcterms:created>
  <dcterms:modified xsi:type="dcterms:W3CDTF">2024-02-01T11:57:58Z</dcterms:modified>
</cp:coreProperties>
</file>